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570" windowWidth="9720" windowHeight="7320" tabRatio="759" activeTab="0"/>
  </bookViews>
  <sheets>
    <sheet name="Пясина" sheetId="1" r:id="rId1"/>
  </sheets>
  <definedNames/>
  <calcPr fullCalcOnLoad="1"/>
</workbook>
</file>

<file path=xl/sharedStrings.xml><?xml version="1.0" encoding="utf-8"?>
<sst xmlns="http://schemas.openxmlformats.org/spreadsheetml/2006/main" count="70" uniqueCount="56">
  <si>
    <t>Наименование хозяйства</t>
  </si>
  <si>
    <t>Пелядь</t>
  </si>
  <si>
    <t>Сиг</t>
  </si>
  <si>
    <t>Муксун</t>
  </si>
  <si>
    <t>Чир</t>
  </si>
  <si>
    <t>Ряпушка</t>
  </si>
  <si>
    <t>Нельма</t>
  </si>
  <si>
    <t>ИП Андрюшина Л.Н.</t>
  </si>
  <si>
    <t>ИП Попов М.И.</t>
  </si>
  <si>
    <t>ИП Поротов О.В.</t>
  </si>
  <si>
    <t xml:space="preserve">резерв </t>
  </si>
  <si>
    <t>Бассейн реки Пясина</t>
  </si>
  <si>
    <t>ИП Голубцов В.Н.</t>
  </si>
  <si>
    <t>ИП Дудко С.А.</t>
  </si>
  <si>
    <t>ИП Кондратьев И.А</t>
  </si>
  <si>
    <t>ИП Кореев Ю.Н.</t>
  </si>
  <si>
    <t>ИП Кряк А.И.</t>
  </si>
  <si>
    <t>ИП Попов А.Б.</t>
  </si>
  <si>
    <t xml:space="preserve">лимит </t>
  </si>
  <si>
    <t xml:space="preserve">распределено </t>
  </si>
  <si>
    <t>СРО КМНС "Агапа"</t>
  </si>
  <si>
    <t>ИП Дегтярева З.Д.</t>
  </si>
  <si>
    <t>СПРО Артель "Горбита"</t>
  </si>
  <si>
    <t>ОКМН "Мукустур"</t>
  </si>
  <si>
    <t>ООО "ПХ "Пясино"</t>
  </si>
  <si>
    <t>ИП Фадеев Л.Б.</t>
  </si>
  <si>
    <t>ООО "ЗФ "Антур"</t>
  </si>
  <si>
    <t>ИП Агеева Н.В.</t>
  </si>
  <si>
    <t>Хариус</t>
  </si>
  <si>
    <t>Щука</t>
  </si>
  <si>
    <t>Налим</t>
  </si>
  <si>
    <t>Елец</t>
  </si>
  <si>
    <t>Карась</t>
  </si>
  <si>
    <t>Плотва</t>
  </si>
  <si>
    <t>Язь</t>
  </si>
  <si>
    <t>Окунь</t>
  </si>
  <si>
    <t>Ерш</t>
  </si>
  <si>
    <t>ИП Шейн Ф.И.</t>
  </si>
  <si>
    <t>ИП Носенко А.В.</t>
  </si>
  <si>
    <t>ИП Кондратенко В.А.</t>
  </si>
  <si>
    <t>ИП Костеркин М.Л.</t>
  </si>
  <si>
    <t>ИП Беляев А.К</t>
  </si>
  <si>
    <t>ИП Губайдуллин Р.Ф.</t>
  </si>
  <si>
    <t>ИП Саратов В.В.</t>
  </si>
  <si>
    <t>СРО КМНС "Арылар"</t>
  </si>
  <si>
    <t>Омуль</t>
  </si>
  <si>
    <t xml:space="preserve"> Распределение  промышленных квот добычи  (вылова) водных биоресурсов  между пользователями по бассейну реки Пясина Таймырского Долгано-Ненецкого муниципального района на 2012 год.</t>
  </si>
  <si>
    <t>Тугун</t>
  </si>
  <si>
    <t>ИП Ляуман К.С.</t>
  </si>
  <si>
    <t xml:space="preserve">ИП Островский Ю.В. </t>
  </si>
  <si>
    <t>№ п/п</t>
  </si>
  <si>
    <t>итого по бассейну</t>
  </si>
  <si>
    <t>реки</t>
  </si>
  <si>
    <t>Итого по рекам</t>
  </si>
  <si>
    <t>озера</t>
  </si>
  <si>
    <t xml:space="preserve">Итого по  озерам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</si>
</sst>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000"/>
    <numFmt numFmtId="178" formatCode="[$€-2]\ ###,000_);[Red]\([$€-2]\ ###,000\)"/>
    <numFmt numFmtId="179" formatCode="[$-FC19]d\ mmmm\ yyyy\ &quot;г.&quot;"/>
    <numFmt numFmtId="180" formatCode="0.00000"/>
    <numFmt numFmtId="181" formatCode="0.000000"/>
    <numFmt numFmtId="182" formatCode="0.000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/>
      <top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vertical="center" textRotation="90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7" fillId="33" borderId="0" xfId="0" applyFont="1" applyFill="1" applyAlignment="1">
      <alignment/>
    </xf>
    <xf numFmtId="0" fontId="0" fillId="33" borderId="12" xfId="0" applyFont="1" applyFill="1" applyBorder="1" applyAlignment="1">
      <alignment horizontal="center" vertical="center" textRotation="90"/>
    </xf>
    <xf numFmtId="0" fontId="0" fillId="33" borderId="13" xfId="0" applyFont="1" applyFill="1" applyBorder="1" applyAlignment="1">
      <alignment horizontal="center" vertical="center" textRotation="90"/>
    </xf>
    <xf numFmtId="0" fontId="0" fillId="33" borderId="14" xfId="0" applyFont="1" applyFill="1" applyBorder="1" applyAlignment="1">
      <alignment horizontal="center" vertical="center" textRotation="90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0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 vertical="center" textRotation="90"/>
    </xf>
    <xf numFmtId="0" fontId="0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33" borderId="28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30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0" fillId="33" borderId="32" xfId="0" applyFont="1" applyFill="1" applyBorder="1" applyAlignment="1">
      <alignment/>
    </xf>
    <xf numFmtId="0" fontId="0" fillId="33" borderId="33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3" fillId="33" borderId="22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0" fillId="33" borderId="38" xfId="0" applyFont="1" applyFill="1" applyBorder="1" applyAlignment="1">
      <alignment horizontal="center"/>
    </xf>
    <xf numFmtId="0" fontId="0" fillId="33" borderId="39" xfId="0" applyFont="1" applyFill="1" applyBorder="1" applyAlignment="1">
      <alignment horizontal="center"/>
    </xf>
    <xf numFmtId="0" fontId="0" fillId="33" borderId="40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3" borderId="41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48" fillId="33" borderId="42" xfId="0" applyFont="1" applyFill="1" applyBorder="1" applyAlignment="1">
      <alignment horizontal="center"/>
    </xf>
    <xf numFmtId="0" fontId="48" fillId="33" borderId="25" xfId="0" applyFont="1" applyFill="1" applyBorder="1" applyAlignment="1">
      <alignment horizontal="center"/>
    </xf>
    <xf numFmtId="0" fontId="48" fillId="33" borderId="30" xfId="0" applyFont="1" applyFill="1" applyBorder="1" applyAlignment="1">
      <alignment horizontal="center"/>
    </xf>
    <xf numFmtId="0" fontId="48" fillId="33" borderId="16" xfId="0" applyFont="1" applyFill="1" applyBorder="1" applyAlignment="1">
      <alignment horizontal="center"/>
    </xf>
    <xf numFmtId="0" fontId="48" fillId="33" borderId="27" xfId="0" applyFont="1" applyFill="1" applyBorder="1" applyAlignment="1">
      <alignment horizontal="center"/>
    </xf>
    <xf numFmtId="0" fontId="48" fillId="33" borderId="26" xfId="0" applyFont="1" applyFill="1" applyBorder="1" applyAlignment="1">
      <alignment horizontal="center"/>
    </xf>
    <xf numFmtId="0" fontId="0" fillId="33" borderId="43" xfId="0" applyFont="1" applyFill="1" applyBorder="1" applyAlignment="1">
      <alignment horizontal="center"/>
    </xf>
    <xf numFmtId="0" fontId="48" fillId="33" borderId="21" xfId="0" applyFont="1" applyFill="1" applyBorder="1" applyAlignment="1">
      <alignment horizontal="center"/>
    </xf>
    <xf numFmtId="0" fontId="48" fillId="33" borderId="40" xfId="0" applyFont="1" applyFill="1" applyBorder="1" applyAlignment="1">
      <alignment horizontal="center"/>
    </xf>
    <xf numFmtId="0" fontId="48" fillId="33" borderId="43" xfId="0" applyFont="1" applyFill="1" applyBorder="1" applyAlignment="1">
      <alignment horizontal="center"/>
    </xf>
    <xf numFmtId="0" fontId="48" fillId="33" borderId="38" xfId="0" applyFont="1" applyFill="1" applyBorder="1" applyAlignment="1">
      <alignment horizontal="center"/>
    </xf>
    <xf numFmtId="0" fontId="48" fillId="33" borderId="41" xfId="0" applyFont="1" applyFill="1" applyBorder="1" applyAlignment="1">
      <alignment horizontal="center"/>
    </xf>
    <xf numFmtId="0" fontId="48" fillId="33" borderId="39" xfId="0" applyFont="1" applyFill="1" applyBorder="1" applyAlignment="1">
      <alignment horizontal="center"/>
    </xf>
    <xf numFmtId="0" fontId="0" fillId="33" borderId="44" xfId="0" applyFont="1" applyFill="1" applyBorder="1" applyAlignment="1">
      <alignment horizontal="center"/>
    </xf>
    <xf numFmtId="0" fontId="0" fillId="33" borderId="24" xfId="0" applyFont="1" applyFill="1" applyBorder="1" applyAlignment="1">
      <alignment/>
    </xf>
    <xf numFmtId="0" fontId="0" fillId="33" borderId="45" xfId="0" applyFont="1" applyFill="1" applyBorder="1" applyAlignment="1">
      <alignment horizontal="center" vertical="center" textRotation="90"/>
    </xf>
    <xf numFmtId="0" fontId="0" fillId="33" borderId="46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 textRotation="90"/>
    </xf>
    <xf numFmtId="0" fontId="0" fillId="33" borderId="47" xfId="0" applyFont="1" applyFill="1" applyBorder="1" applyAlignment="1">
      <alignment horizontal="center" vertical="center" textRotation="90"/>
    </xf>
    <xf numFmtId="0" fontId="0" fillId="33" borderId="0" xfId="0" applyFont="1" applyFill="1" applyBorder="1" applyAlignment="1">
      <alignment horizontal="center" vertical="center" textRotation="90"/>
    </xf>
    <xf numFmtId="0" fontId="0" fillId="33" borderId="0" xfId="0" applyFont="1" applyFill="1" applyBorder="1" applyAlignment="1">
      <alignment horizontal="center" vertical="center" textRotation="90" wrapText="1"/>
    </xf>
    <xf numFmtId="0" fontId="0" fillId="33" borderId="48" xfId="0" applyFont="1" applyFill="1" applyBorder="1" applyAlignment="1">
      <alignment horizontal="center" vertical="center" textRotation="90" wrapText="1"/>
    </xf>
    <xf numFmtId="0" fontId="0" fillId="33" borderId="49" xfId="0" applyFont="1" applyFill="1" applyBorder="1" applyAlignment="1">
      <alignment horizontal="center" vertical="center" textRotation="90" wrapText="1"/>
    </xf>
    <xf numFmtId="0" fontId="0" fillId="33" borderId="50" xfId="0" applyFont="1" applyFill="1" applyBorder="1" applyAlignment="1">
      <alignment horizontal="center" vertical="center" textRotation="90" wrapText="1"/>
    </xf>
    <xf numFmtId="0" fontId="49" fillId="33" borderId="14" xfId="0" applyFont="1" applyFill="1" applyBorder="1" applyAlignment="1">
      <alignment horizontal="center" vertical="center" textRotation="90"/>
    </xf>
    <xf numFmtId="0" fontId="49" fillId="33" borderId="13" xfId="0" applyFont="1" applyFill="1" applyBorder="1" applyAlignment="1">
      <alignment horizontal="center" vertical="center" textRotation="90"/>
    </xf>
    <xf numFmtId="0" fontId="49" fillId="33" borderId="51" xfId="0" applyFont="1" applyFill="1" applyBorder="1" applyAlignment="1">
      <alignment horizontal="center" vertical="center" textRotation="90"/>
    </xf>
    <xf numFmtId="0" fontId="49" fillId="33" borderId="52" xfId="0" applyFont="1" applyFill="1" applyBorder="1" applyAlignment="1">
      <alignment horizontal="center" vertical="center" textRotation="90"/>
    </xf>
    <xf numFmtId="0" fontId="49" fillId="33" borderId="0" xfId="0" applyFont="1" applyFill="1" applyBorder="1" applyAlignment="1">
      <alignment horizontal="center" vertical="center" textRotation="90"/>
    </xf>
    <xf numFmtId="0" fontId="3" fillId="33" borderId="53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0" fontId="3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40" xfId="0" applyFont="1" applyFill="1" applyBorder="1" applyAlignment="1">
      <alignment/>
    </xf>
    <xf numFmtId="0" fontId="0" fillId="33" borderId="43" xfId="0" applyFont="1" applyFill="1" applyBorder="1" applyAlignment="1">
      <alignment/>
    </xf>
    <xf numFmtId="0" fontId="49" fillId="33" borderId="28" xfId="0" applyFont="1" applyFill="1" applyBorder="1" applyAlignment="1">
      <alignment/>
    </xf>
    <xf numFmtId="0" fontId="49" fillId="33" borderId="24" xfId="0" applyFont="1" applyFill="1" applyBorder="1" applyAlignment="1">
      <alignment horizontal="center"/>
    </xf>
    <xf numFmtId="0" fontId="49" fillId="33" borderId="21" xfId="0" applyFont="1" applyFill="1" applyBorder="1" applyAlignment="1">
      <alignment horizontal="center"/>
    </xf>
    <xf numFmtId="0" fontId="49" fillId="33" borderId="40" xfId="0" applyFont="1" applyFill="1" applyBorder="1" applyAlignment="1">
      <alignment horizontal="center"/>
    </xf>
    <xf numFmtId="0" fontId="49" fillId="33" borderId="43" xfId="0" applyFont="1" applyFill="1" applyBorder="1" applyAlignment="1">
      <alignment horizontal="center"/>
    </xf>
    <xf numFmtId="0" fontId="0" fillId="33" borderId="38" xfId="0" applyFont="1" applyFill="1" applyBorder="1" applyAlignment="1">
      <alignment/>
    </xf>
    <xf numFmtId="0" fontId="0" fillId="33" borderId="42" xfId="0" applyFont="1" applyFill="1" applyBorder="1" applyAlignment="1">
      <alignment/>
    </xf>
    <xf numFmtId="0" fontId="0" fillId="33" borderId="56" xfId="0" applyFont="1" applyFill="1" applyBorder="1" applyAlignment="1">
      <alignment/>
    </xf>
    <xf numFmtId="0" fontId="0" fillId="33" borderId="57" xfId="0" applyFont="1" applyFill="1" applyBorder="1" applyAlignment="1">
      <alignment/>
    </xf>
    <xf numFmtId="0" fontId="0" fillId="33" borderId="58" xfId="0" applyFont="1" applyFill="1" applyBorder="1" applyAlignment="1">
      <alignment/>
    </xf>
    <xf numFmtId="0" fontId="48" fillId="33" borderId="59" xfId="0" applyFont="1" applyFill="1" applyBorder="1" applyAlignment="1">
      <alignment horizontal="center"/>
    </xf>
    <xf numFmtId="0" fontId="48" fillId="33" borderId="57" xfId="0" applyFont="1" applyFill="1" applyBorder="1" applyAlignment="1">
      <alignment horizontal="center"/>
    </xf>
    <xf numFmtId="0" fontId="48" fillId="33" borderId="60" xfId="0" applyFont="1" applyFill="1" applyBorder="1" applyAlignment="1">
      <alignment horizontal="center"/>
    </xf>
    <xf numFmtId="0" fontId="48" fillId="33" borderId="56" xfId="0" applyFont="1" applyFill="1" applyBorder="1" applyAlignment="1">
      <alignment horizontal="center"/>
    </xf>
    <xf numFmtId="0" fontId="48" fillId="33" borderId="58" xfId="0" applyFont="1" applyFill="1" applyBorder="1" applyAlignment="1">
      <alignment horizontal="center"/>
    </xf>
    <xf numFmtId="0" fontId="48" fillId="33" borderId="24" xfId="0" applyFont="1" applyFill="1" applyBorder="1" applyAlignment="1">
      <alignment horizontal="center"/>
    </xf>
    <xf numFmtId="0" fontId="0" fillId="33" borderId="61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46" xfId="0" applyFont="1" applyFill="1" applyBorder="1" applyAlignment="1">
      <alignment/>
    </xf>
    <xf numFmtId="0" fontId="48" fillId="33" borderId="62" xfId="0" applyFont="1" applyFill="1" applyBorder="1" applyAlignment="1">
      <alignment horizontal="center"/>
    </xf>
    <xf numFmtId="0" fontId="48" fillId="33" borderId="34" xfId="0" applyFont="1" applyFill="1" applyBorder="1" applyAlignment="1">
      <alignment horizontal="center"/>
    </xf>
    <xf numFmtId="0" fontId="48" fillId="33" borderId="63" xfId="0" applyFont="1" applyFill="1" applyBorder="1" applyAlignment="1">
      <alignment horizontal="center"/>
    </xf>
    <xf numFmtId="0" fontId="48" fillId="33" borderId="35" xfId="0" applyFont="1" applyFill="1" applyBorder="1" applyAlignment="1">
      <alignment horizontal="center"/>
    </xf>
    <xf numFmtId="0" fontId="48" fillId="33" borderId="37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5" fillId="33" borderId="54" xfId="0" applyFont="1" applyFill="1" applyBorder="1" applyAlignment="1">
      <alignment horizontal="center"/>
    </xf>
    <xf numFmtId="0" fontId="5" fillId="33" borderId="53" xfId="0" applyFont="1" applyFill="1" applyBorder="1" applyAlignment="1">
      <alignment horizontal="center"/>
    </xf>
    <xf numFmtId="0" fontId="5" fillId="33" borderId="54" xfId="0" applyFont="1" applyFill="1" applyBorder="1" applyAlignment="1">
      <alignment horizontal="center"/>
    </xf>
    <xf numFmtId="0" fontId="7" fillId="33" borderId="0" xfId="0" applyFont="1" applyFill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 wrapText="1"/>
    </xf>
    <xf numFmtId="0" fontId="3" fillId="33" borderId="65" xfId="0" applyFont="1" applyFill="1" applyBorder="1" applyAlignment="1">
      <alignment horizontal="center" vertical="center" wrapText="1"/>
    </xf>
    <xf numFmtId="0" fontId="0" fillId="33" borderId="64" xfId="0" applyFont="1" applyFill="1" applyBorder="1" applyAlignment="1">
      <alignment horizontal="center" vertical="center" textRotation="90" wrapText="1"/>
    </xf>
    <xf numFmtId="0" fontId="0" fillId="33" borderId="65" xfId="0" applyFont="1" applyFill="1" applyBorder="1" applyAlignment="1">
      <alignment horizontal="center" vertical="center" textRotation="90" wrapText="1"/>
    </xf>
    <xf numFmtId="0" fontId="28" fillId="33" borderId="0" xfId="0" applyFont="1" applyFill="1" applyAlignment="1">
      <alignment/>
    </xf>
    <xf numFmtId="0" fontId="28" fillId="33" borderId="0" xfId="0" applyFont="1" applyFill="1" applyAlignment="1">
      <alignment horizontal="center"/>
    </xf>
    <xf numFmtId="0" fontId="29" fillId="33" borderId="53" xfId="0" applyFont="1" applyFill="1" applyBorder="1" applyAlignment="1">
      <alignment horizontal="center"/>
    </xf>
    <xf numFmtId="0" fontId="29" fillId="33" borderId="54" xfId="0" applyFont="1" applyFill="1" applyBorder="1" applyAlignment="1">
      <alignment horizontal="center"/>
    </xf>
    <xf numFmtId="0" fontId="3" fillId="33" borderId="66" xfId="0" applyFont="1" applyFill="1" applyBorder="1" applyAlignment="1">
      <alignment horizontal="center" vertical="center" wrapText="1"/>
    </xf>
    <xf numFmtId="0" fontId="3" fillId="33" borderId="67" xfId="0" applyFont="1" applyFill="1" applyBorder="1" applyAlignment="1">
      <alignment horizontal="center" vertical="center" textRotation="90" wrapText="1"/>
    </xf>
    <xf numFmtId="0" fontId="3" fillId="33" borderId="47" xfId="0" applyFont="1" applyFill="1" applyBorder="1" applyAlignment="1">
      <alignment horizontal="center" vertical="center" textRotation="90" wrapText="1"/>
    </xf>
    <xf numFmtId="0" fontId="28" fillId="33" borderId="10" xfId="0" applyFont="1" applyFill="1" applyBorder="1" applyAlignment="1">
      <alignment horizontal="center"/>
    </xf>
    <xf numFmtId="0" fontId="3" fillId="33" borderId="67" xfId="0" applyFont="1" applyFill="1" applyBorder="1" applyAlignment="1">
      <alignment horizontal="center"/>
    </xf>
    <xf numFmtId="0" fontId="5" fillId="33" borderId="68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2" fontId="5" fillId="33" borderId="11" xfId="0" applyNumberFormat="1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5" fillId="33" borderId="67" xfId="0" applyFont="1" applyFill="1" applyBorder="1" applyAlignment="1">
      <alignment horizontal="center"/>
    </xf>
    <xf numFmtId="0" fontId="5" fillId="33" borderId="57" xfId="0" applyFont="1" applyFill="1" applyBorder="1" applyAlignment="1">
      <alignment horizontal="center"/>
    </xf>
    <xf numFmtId="0" fontId="5" fillId="33" borderId="60" xfId="0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1" fontId="5" fillId="33" borderId="11" xfId="0" applyNumberFormat="1" applyFont="1" applyFill="1" applyBorder="1" applyAlignment="1">
      <alignment horizontal="center"/>
    </xf>
    <xf numFmtId="175" fontId="5" fillId="33" borderId="11" xfId="0" applyNumberFormat="1" applyFont="1" applyFill="1" applyBorder="1" applyAlignment="1">
      <alignment horizontal="center"/>
    </xf>
    <xf numFmtId="2" fontId="5" fillId="33" borderId="12" xfId="0" applyNumberFormat="1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69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5" fillId="33" borderId="70" xfId="0" applyFont="1" applyFill="1" applyBorder="1" applyAlignment="1">
      <alignment horizontal="center"/>
    </xf>
    <xf numFmtId="0" fontId="5" fillId="33" borderId="49" xfId="0" applyFont="1" applyFill="1" applyBorder="1" applyAlignment="1">
      <alignment horizontal="center"/>
    </xf>
    <xf numFmtId="0" fontId="5" fillId="33" borderId="48" xfId="0" applyFont="1" applyFill="1" applyBorder="1" applyAlignment="1">
      <alignment horizontal="center"/>
    </xf>
    <xf numFmtId="0" fontId="5" fillId="33" borderId="50" xfId="0" applyFont="1" applyFill="1" applyBorder="1" applyAlignment="1">
      <alignment horizontal="center"/>
    </xf>
    <xf numFmtId="0" fontId="5" fillId="33" borderId="71" xfId="0" applyFont="1" applyFill="1" applyBorder="1" applyAlignment="1">
      <alignment horizontal="center"/>
    </xf>
    <xf numFmtId="2" fontId="5" fillId="33" borderId="64" xfId="0" applyNumberFormat="1" applyFont="1" applyFill="1" applyBorder="1" applyAlignment="1">
      <alignment horizontal="center"/>
    </xf>
    <xf numFmtId="1" fontId="5" fillId="33" borderId="72" xfId="0" applyNumberFormat="1" applyFont="1" applyFill="1" applyBorder="1" applyAlignment="1">
      <alignment horizontal="center"/>
    </xf>
    <xf numFmtId="1" fontId="5" fillId="33" borderId="48" xfId="0" applyNumberFormat="1" applyFont="1" applyFill="1" applyBorder="1" applyAlignment="1">
      <alignment horizontal="center"/>
    </xf>
    <xf numFmtId="2" fontId="5" fillId="33" borderId="48" xfId="0" applyNumberFormat="1" applyFont="1" applyFill="1" applyBorder="1" applyAlignment="1">
      <alignment horizontal="center"/>
    </xf>
    <xf numFmtId="175" fontId="5" fillId="33" borderId="48" xfId="0" applyNumberFormat="1" applyFont="1" applyFill="1" applyBorder="1" applyAlignment="1">
      <alignment horizontal="center"/>
    </xf>
    <xf numFmtId="2" fontId="5" fillId="33" borderId="49" xfId="0" applyNumberFormat="1" applyFont="1" applyFill="1" applyBorder="1" applyAlignment="1">
      <alignment horizontal="center"/>
    </xf>
    <xf numFmtId="1" fontId="5" fillId="33" borderId="50" xfId="0" applyNumberFormat="1" applyFont="1" applyFill="1" applyBorder="1" applyAlignment="1">
      <alignment horizontal="center"/>
    </xf>
    <xf numFmtId="0" fontId="5" fillId="33" borderId="73" xfId="0" applyFont="1" applyFill="1" applyBorder="1" applyAlignment="1">
      <alignment horizontal="center"/>
    </xf>
    <xf numFmtId="0" fontId="5" fillId="33" borderId="72" xfId="0" applyFont="1" applyFill="1" applyBorder="1" applyAlignment="1">
      <alignment horizontal="center"/>
    </xf>
    <xf numFmtId="1" fontId="5" fillId="33" borderId="54" xfId="0" applyNumberFormat="1" applyFont="1" applyFill="1" applyBorder="1" applyAlignment="1">
      <alignment horizontal="center"/>
    </xf>
    <xf numFmtId="1" fontId="5" fillId="33" borderId="45" xfId="0" applyNumberFormat="1" applyFont="1" applyFill="1" applyBorder="1" applyAlignment="1">
      <alignment horizontal="center"/>
    </xf>
    <xf numFmtId="0" fontId="5" fillId="33" borderId="65" xfId="0" applyFont="1" applyFill="1" applyBorder="1" applyAlignment="1">
      <alignment horizontal="center"/>
    </xf>
    <xf numFmtId="0" fontId="0" fillId="33" borderId="64" xfId="0" applyFont="1" applyFill="1" applyBorder="1" applyAlignment="1">
      <alignment horizontal="center" vertical="center" wrapText="1"/>
    </xf>
    <xf numFmtId="0" fontId="0" fillId="33" borderId="66" xfId="0" applyFont="1" applyFill="1" applyBorder="1" applyAlignment="1">
      <alignment horizontal="center" vertical="center" wrapText="1"/>
    </xf>
    <xf numFmtId="0" fontId="0" fillId="33" borderId="65" xfId="0" applyFont="1" applyFill="1" applyBorder="1" applyAlignment="1">
      <alignment horizontal="center" vertical="center" wrapText="1"/>
    </xf>
    <xf numFmtId="0" fontId="29" fillId="33" borderId="64" xfId="0" applyFont="1" applyFill="1" applyBorder="1" applyAlignment="1">
      <alignment horizontal="center" vertical="center" textRotation="90" wrapText="1"/>
    </xf>
    <xf numFmtId="0" fontId="29" fillId="33" borderId="66" xfId="0" applyFont="1" applyFill="1" applyBorder="1" applyAlignment="1">
      <alignment horizontal="center" vertical="center" textRotation="90" wrapText="1"/>
    </xf>
    <xf numFmtId="0" fontId="29" fillId="33" borderId="65" xfId="0" applyFont="1" applyFill="1" applyBorder="1" applyAlignment="1">
      <alignment horizontal="center" vertical="center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47"/>
  <sheetViews>
    <sheetView tabSelected="1" zoomScale="85" zoomScaleNormal="85" zoomScalePageLayoutView="0" workbookViewId="0" topLeftCell="A1">
      <selection activeCell="AM7" sqref="AM7"/>
    </sheetView>
  </sheetViews>
  <sheetFormatPr defaultColWidth="9.140625" defaultRowHeight="12.75"/>
  <cols>
    <col min="1" max="1" width="4.00390625" style="2" customWidth="1"/>
    <col min="2" max="2" width="21.00390625" style="1" customWidth="1"/>
    <col min="3" max="3" width="6.28125" style="1" customWidth="1"/>
    <col min="4" max="4" width="6.421875" style="1" customWidth="1"/>
    <col min="5" max="5" width="6.00390625" style="1" customWidth="1"/>
    <col min="6" max="6" width="8.28125" style="1" customWidth="1"/>
    <col min="7" max="7" width="7.57421875" style="1" customWidth="1"/>
    <col min="8" max="8" width="6.00390625" style="1" customWidth="1"/>
    <col min="9" max="13" width="6.140625" style="2" customWidth="1"/>
    <col min="14" max="17" width="5.28125" style="2" customWidth="1"/>
    <col min="18" max="18" width="8.28125" style="2" customWidth="1"/>
    <col min="19" max="19" width="6.00390625" style="2" customWidth="1"/>
    <col min="20" max="20" width="6.28125" style="2" customWidth="1"/>
    <col min="21" max="21" width="6.8515625" style="2" customWidth="1"/>
    <col min="22" max="22" width="6.28125" style="2" customWidth="1"/>
    <col min="23" max="23" width="7.57421875" style="2" customWidth="1"/>
    <col min="24" max="24" width="6.140625" style="2" customWidth="1"/>
    <col min="25" max="30" width="6.28125" style="2" customWidth="1"/>
    <col min="31" max="34" width="5.28125" style="2" customWidth="1"/>
    <col min="35" max="35" width="8.7109375" style="2" customWidth="1"/>
    <col min="36" max="36" width="9.140625" style="119" customWidth="1"/>
    <col min="37" max="16384" width="9.140625" style="1" customWidth="1"/>
  </cols>
  <sheetData>
    <row r="1" spans="1:35" ht="12">
      <c r="A1" s="114" t="s">
        <v>46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</row>
    <row r="2" spans="1:37" ht="12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20"/>
      <c r="AK2" s="2"/>
    </row>
    <row r="3" spans="1:37" ht="12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20"/>
      <c r="AK3" s="2"/>
    </row>
    <row r="4" spans="9:34" ht="12.75" thickBot="1"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6" ht="13.5" thickBot="1">
      <c r="A5" s="115" t="s">
        <v>50</v>
      </c>
      <c r="B5" s="160" t="s">
        <v>0</v>
      </c>
      <c r="C5" s="121" t="s">
        <v>11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63" t="s">
        <v>51</v>
      </c>
    </row>
    <row r="6" spans="1:36" ht="13.5" customHeight="1" thickBot="1">
      <c r="A6" s="123"/>
      <c r="B6" s="161"/>
      <c r="C6" s="122" t="s">
        <v>52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17" t="s">
        <v>53</v>
      </c>
      <c r="S6" s="121" t="s">
        <v>54</v>
      </c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4" t="s">
        <v>55</v>
      </c>
      <c r="AJ6" s="164"/>
    </row>
    <row r="7" spans="1:252" ht="46.5" thickBot="1">
      <c r="A7" s="116"/>
      <c r="B7" s="162"/>
      <c r="C7" s="19" t="s">
        <v>6</v>
      </c>
      <c r="D7" s="8" t="s">
        <v>3</v>
      </c>
      <c r="E7" s="19" t="s">
        <v>1</v>
      </c>
      <c r="F7" s="8" t="s">
        <v>4</v>
      </c>
      <c r="G7" s="63" t="s">
        <v>2</v>
      </c>
      <c r="H7" s="60" t="s">
        <v>45</v>
      </c>
      <c r="I7" s="64" t="s">
        <v>5</v>
      </c>
      <c r="J7" s="10" t="s">
        <v>28</v>
      </c>
      <c r="K7" s="10" t="s">
        <v>29</v>
      </c>
      <c r="L7" s="10" t="s">
        <v>30</v>
      </c>
      <c r="M7" s="10" t="s">
        <v>33</v>
      </c>
      <c r="N7" s="10" t="s">
        <v>31</v>
      </c>
      <c r="O7" s="10" t="s">
        <v>34</v>
      </c>
      <c r="P7" s="10" t="s">
        <v>35</v>
      </c>
      <c r="Q7" s="65" t="s">
        <v>36</v>
      </c>
      <c r="R7" s="118"/>
      <c r="S7" s="66" t="s">
        <v>6</v>
      </c>
      <c r="T7" s="67" t="s">
        <v>3</v>
      </c>
      <c r="U7" s="67" t="s">
        <v>1</v>
      </c>
      <c r="V7" s="67" t="s">
        <v>4</v>
      </c>
      <c r="W7" s="68" t="s">
        <v>2</v>
      </c>
      <c r="X7" s="69" t="s">
        <v>47</v>
      </c>
      <c r="Y7" s="9" t="s">
        <v>5</v>
      </c>
      <c r="Z7" s="70" t="s">
        <v>28</v>
      </c>
      <c r="AA7" s="71" t="s">
        <v>29</v>
      </c>
      <c r="AB7" s="70" t="s">
        <v>30</v>
      </c>
      <c r="AC7" s="72" t="s">
        <v>35</v>
      </c>
      <c r="AD7" s="70" t="s">
        <v>33</v>
      </c>
      <c r="AE7" s="70" t="s">
        <v>32</v>
      </c>
      <c r="AF7" s="73" t="s">
        <v>31</v>
      </c>
      <c r="AG7" s="74" t="s">
        <v>36</v>
      </c>
      <c r="AH7" s="72" t="s">
        <v>34</v>
      </c>
      <c r="AI7" s="125"/>
      <c r="AJ7" s="165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</row>
    <row r="8" spans="1:252" ht="12.75" thickBot="1">
      <c r="A8" s="4">
        <v>1</v>
      </c>
      <c r="B8" s="75">
        <v>2</v>
      </c>
      <c r="C8" s="16">
        <v>3</v>
      </c>
      <c r="D8" s="6">
        <v>4</v>
      </c>
      <c r="E8" s="6">
        <v>5</v>
      </c>
      <c r="F8" s="6">
        <v>6</v>
      </c>
      <c r="G8" s="5">
        <v>7</v>
      </c>
      <c r="H8" s="76">
        <v>8</v>
      </c>
      <c r="I8" s="1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5">
        <v>17</v>
      </c>
      <c r="R8" s="4">
        <v>18</v>
      </c>
      <c r="S8" s="77">
        <v>19</v>
      </c>
      <c r="T8" s="5">
        <v>20</v>
      </c>
      <c r="U8" s="5">
        <v>21</v>
      </c>
      <c r="V8" s="5">
        <v>22</v>
      </c>
      <c r="W8" s="6">
        <v>23</v>
      </c>
      <c r="X8" s="76">
        <v>24</v>
      </c>
      <c r="Y8" s="37">
        <v>25</v>
      </c>
      <c r="Z8" s="6">
        <v>26</v>
      </c>
      <c r="AA8" s="6">
        <v>27</v>
      </c>
      <c r="AB8" s="6">
        <v>28</v>
      </c>
      <c r="AC8" s="6">
        <v>29</v>
      </c>
      <c r="AD8" s="6">
        <v>30</v>
      </c>
      <c r="AE8" s="6">
        <v>31</v>
      </c>
      <c r="AF8" s="6">
        <v>32</v>
      </c>
      <c r="AG8" s="6">
        <v>33</v>
      </c>
      <c r="AH8" s="5">
        <v>34</v>
      </c>
      <c r="AI8" s="127">
        <v>35</v>
      </c>
      <c r="AJ8" s="126">
        <v>36</v>
      </c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</row>
    <row r="9" spans="1:252" ht="12.75">
      <c r="A9" s="20">
        <v>1</v>
      </c>
      <c r="B9" s="25" t="s">
        <v>27</v>
      </c>
      <c r="C9" s="78"/>
      <c r="D9" s="79"/>
      <c r="E9" s="79"/>
      <c r="F9" s="79"/>
      <c r="G9" s="80"/>
      <c r="H9" s="81"/>
      <c r="I9" s="45"/>
      <c r="J9" s="46"/>
      <c r="K9" s="46"/>
      <c r="L9" s="46"/>
      <c r="M9" s="46"/>
      <c r="N9" s="46"/>
      <c r="O9" s="46"/>
      <c r="P9" s="46"/>
      <c r="Q9" s="47"/>
      <c r="R9" s="48"/>
      <c r="S9" s="34"/>
      <c r="T9" s="23"/>
      <c r="U9" s="23">
        <v>6</v>
      </c>
      <c r="V9" s="23">
        <v>15</v>
      </c>
      <c r="W9" s="22">
        <v>15</v>
      </c>
      <c r="X9" s="27"/>
      <c r="Y9" s="49"/>
      <c r="Z9" s="46"/>
      <c r="AA9" s="24">
        <v>2</v>
      </c>
      <c r="AB9" s="22">
        <v>2</v>
      </c>
      <c r="AC9" s="46"/>
      <c r="AD9" s="46"/>
      <c r="AE9" s="46"/>
      <c r="AF9" s="46"/>
      <c r="AG9" s="50"/>
      <c r="AH9" s="50"/>
      <c r="AI9" s="11">
        <f>SUM(S9:AH9)</f>
        <v>40</v>
      </c>
      <c r="AJ9" s="128">
        <f>R9+AI9</f>
        <v>40</v>
      </c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</row>
    <row r="10" spans="1:36" ht="12.75">
      <c r="A10" s="12">
        <v>2</v>
      </c>
      <c r="B10" s="25" t="s">
        <v>7</v>
      </c>
      <c r="C10" s="59"/>
      <c r="D10" s="82"/>
      <c r="E10" s="82"/>
      <c r="F10" s="82"/>
      <c r="G10" s="83"/>
      <c r="H10" s="84"/>
      <c r="I10" s="39"/>
      <c r="J10" s="18"/>
      <c r="K10" s="18"/>
      <c r="L10" s="18"/>
      <c r="M10" s="18"/>
      <c r="N10" s="18"/>
      <c r="O10" s="18"/>
      <c r="P10" s="18"/>
      <c r="Q10" s="51"/>
      <c r="R10" s="12"/>
      <c r="S10" s="42"/>
      <c r="T10" s="41"/>
      <c r="U10" s="41">
        <v>10</v>
      </c>
      <c r="V10" s="41">
        <v>10</v>
      </c>
      <c r="W10" s="18">
        <v>10</v>
      </c>
      <c r="X10" s="51"/>
      <c r="Y10" s="43"/>
      <c r="Z10" s="18"/>
      <c r="AA10" s="43">
        <v>10</v>
      </c>
      <c r="AB10" s="18">
        <v>10</v>
      </c>
      <c r="AC10" s="52"/>
      <c r="AD10" s="52"/>
      <c r="AE10" s="52"/>
      <c r="AF10" s="52"/>
      <c r="AG10" s="53"/>
      <c r="AH10" s="53"/>
      <c r="AI10" s="12">
        <f aca="true" t="shared" si="0" ref="AI10:AI37">SUM(S10:AH10)</f>
        <v>50</v>
      </c>
      <c r="AJ10" s="128">
        <f aca="true" t="shared" si="1" ref="AJ10:AJ38">R10+AI10</f>
        <v>50</v>
      </c>
    </row>
    <row r="11" spans="1:36" ht="12.75">
      <c r="A11" s="12">
        <v>3</v>
      </c>
      <c r="B11" s="25" t="s">
        <v>41</v>
      </c>
      <c r="C11" s="21"/>
      <c r="D11" s="18"/>
      <c r="E11" s="18"/>
      <c r="F11" s="18">
        <v>7</v>
      </c>
      <c r="G11" s="41">
        <v>4</v>
      </c>
      <c r="H11" s="51">
        <v>4</v>
      </c>
      <c r="I11" s="39"/>
      <c r="J11" s="18"/>
      <c r="K11" s="18">
        <v>2</v>
      </c>
      <c r="L11" s="18">
        <v>11</v>
      </c>
      <c r="M11" s="18"/>
      <c r="N11" s="18"/>
      <c r="O11" s="18"/>
      <c r="P11" s="18"/>
      <c r="Q11" s="51"/>
      <c r="R11" s="12">
        <f>SUM(C11:Q11)</f>
        <v>28</v>
      </c>
      <c r="S11" s="42"/>
      <c r="T11" s="41"/>
      <c r="U11" s="41"/>
      <c r="V11" s="41">
        <v>6</v>
      </c>
      <c r="W11" s="18">
        <v>10</v>
      </c>
      <c r="X11" s="51"/>
      <c r="Y11" s="43">
        <v>32</v>
      </c>
      <c r="Z11" s="18"/>
      <c r="AA11" s="43">
        <v>4.5</v>
      </c>
      <c r="AB11" s="18">
        <v>33</v>
      </c>
      <c r="AC11" s="52"/>
      <c r="AD11" s="52"/>
      <c r="AE11" s="52"/>
      <c r="AF11" s="52"/>
      <c r="AG11" s="53"/>
      <c r="AH11" s="53"/>
      <c r="AI11" s="12">
        <f t="shared" si="0"/>
        <v>85.5</v>
      </c>
      <c r="AJ11" s="128">
        <f t="shared" si="1"/>
        <v>113.5</v>
      </c>
    </row>
    <row r="12" spans="1:36" ht="12.75">
      <c r="A12" s="12">
        <v>4</v>
      </c>
      <c r="B12" s="25" t="s">
        <v>42</v>
      </c>
      <c r="C12" s="59"/>
      <c r="D12" s="82"/>
      <c r="E12" s="82"/>
      <c r="F12" s="82"/>
      <c r="G12" s="83"/>
      <c r="H12" s="84"/>
      <c r="I12" s="55"/>
      <c r="J12" s="52"/>
      <c r="K12" s="52"/>
      <c r="L12" s="52"/>
      <c r="M12" s="52"/>
      <c r="N12" s="52"/>
      <c r="O12" s="52"/>
      <c r="P12" s="52"/>
      <c r="Q12" s="54"/>
      <c r="R12" s="48"/>
      <c r="S12" s="42"/>
      <c r="T12" s="41"/>
      <c r="U12" s="41">
        <v>5</v>
      </c>
      <c r="V12" s="41">
        <v>6</v>
      </c>
      <c r="W12" s="18">
        <v>10</v>
      </c>
      <c r="X12" s="51"/>
      <c r="Y12" s="43">
        <v>32</v>
      </c>
      <c r="Z12" s="52"/>
      <c r="AA12" s="43">
        <v>4.5</v>
      </c>
      <c r="AB12" s="18">
        <v>33</v>
      </c>
      <c r="AC12" s="52"/>
      <c r="AD12" s="52"/>
      <c r="AE12" s="52"/>
      <c r="AF12" s="52"/>
      <c r="AG12" s="53"/>
      <c r="AH12" s="53"/>
      <c r="AI12" s="12">
        <f t="shared" si="0"/>
        <v>90.5</v>
      </c>
      <c r="AJ12" s="128">
        <f t="shared" si="1"/>
        <v>90.5</v>
      </c>
    </row>
    <row r="13" spans="1:36" ht="12.75">
      <c r="A13" s="12">
        <v>5</v>
      </c>
      <c r="B13" s="25" t="s">
        <v>39</v>
      </c>
      <c r="C13" s="59"/>
      <c r="D13" s="82"/>
      <c r="E13" s="82"/>
      <c r="F13" s="82"/>
      <c r="G13" s="83"/>
      <c r="H13" s="84"/>
      <c r="I13" s="39"/>
      <c r="J13" s="18"/>
      <c r="K13" s="18"/>
      <c r="L13" s="18"/>
      <c r="M13" s="18"/>
      <c r="N13" s="18"/>
      <c r="O13" s="18"/>
      <c r="P13" s="18"/>
      <c r="Q13" s="51"/>
      <c r="R13" s="12"/>
      <c r="S13" s="42"/>
      <c r="T13" s="41"/>
      <c r="U13" s="41">
        <v>2</v>
      </c>
      <c r="V13" s="41">
        <v>3</v>
      </c>
      <c r="W13" s="18">
        <v>3</v>
      </c>
      <c r="X13" s="51"/>
      <c r="Y13" s="43">
        <v>1.5</v>
      </c>
      <c r="Z13" s="18">
        <v>2</v>
      </c>
      <c r="AA13" s="43">
        <v>3</v>
      </c>
      <c r="AB13" s="18">
        <v>2</v>
      </c>
      <c r="AC13" s="18"/>
      <c r="AD13" s="18">
        <v>1</v>
      </c>
      <c r="AE13" s="18"/>
      <c r="AF13" s="18"/>
      <c r="AG13" s="41"/>
      <c r="AH13" s="41"/>
      <c r="AI13" s="12">
        <f t="shared" si="0"/>
        <v>17.5</v>
      </c>
      <c r="AJ13" s="128">
        <f t="shared" si="1"/>
        <v>17.5</v>
      </c>
    </row>
    <row r="14" spans="1:36" ht="12.75">
      <c r="A14" s="12">
        <v>6</v>
      </c>
      <c r="B14" s="25" t="s">
        <v>40</v>
      </c>
      <c r="C14" s="59"/>
      <c r="D14" s="82"/>
      <c r="E14" s="18">
        <v>3</v>
      </c>
      <c r="F14" s="18">
        <v>7.95</v>
      </c>
      <c r="G14" s="41">
        <v>4.62</v>
      </c>
      <c r="H14" s="51">
        <v>4</v>
      </c>
      <c r="I14" s="39"/>
      <c r="J14" s="18">
        <v>1</v>
      </c>
      <c r="K14" s="18">
        <v>2</v>
      </c>
      <c r="L14" s="18">
        <v>11</v>
      </c>
      <c r="M14" s="18"/>
      <c r="N14" s="18"/>
      <c r="O14" s="18"/>
      <c r="P14" s="18"/>
      <c r="Q14" s="51"/>
      <c r="R14" s="12">
        <f>SUM(C14:Q14)</f>
        <v>33.57</v>
      </c>
      <c r="S14" s="42"/>
      <c r="T14" s="41"/>
      <c r="U14" s="41">
        <v>5.93</v>
      </c>
      <c r="V14" s="41">
        <v>5.4</v>
      </c>
      <c r="W14" s="18">
        <v>11</v>
      </c>
      <c r="X14" s="51"/>
      <c r="Y14" s="43">
        <v>31.5</v>
      </c>
      <c r="Z14" s="18">
        <v>20</v>
      </c>
      <c r="AA14" s="43">
        <v>4.96</v>
      </c>
      <c r="AB14" s="18">
        <v>33.92</v>
      </c>
      <c r="AC14" s="18"/>
      <c r="AD14" s="18"/>
      <c r="AE14" s="18"/>
      <c r="AF14" s="18"/>
      <c r="AG14" s="41"/>
      <c r="AH14" s="41"/>
      <c r="AI14" s="12">
        <f t="shared" si="0"/>
        <v>112.71</v>
      </c>
      <c r="AJ14" s="128">
        <f t="shared" si="1"/>
        <v>146.28</v>
      </c>
    </row>
    <row r="15" spans="1:36" ht="12.75">
      <c r="A15" s="12">
        <v>7</v>
      </c>
      <c r="B15" s="25" t="s">
        <v>48</v>
      </c>
      <c r="C15" s="59"/>
      <c r="D15" s="82"/>
      <c r="E15" s="18"/>
      <c r="F15" s="18"/>
      <c r="G15" s="41"/>
      <c r="H15" s="51"/>
      <c r="I15" s="39"/>
      <c r="J15" s="18"/>
      <c r="K15" s="18"/>
      <c r="L15" s="18"/>
      <c r="M15" s="18"/>
      <c r="N15" s="18"/>
      <c r="O15" s="18"/>
      <c r="P15" s="18"/>
      <c r="Q15" s="51"/>
      <c r="R15" s="12"/>
      <c r="S15" s="42"/>
      <c r="T15" s="41"/>
      <c r="U15" s="41">
        <v>5</v>
      </c>
      <c r="V15" s="41">
        <v>15</v>
      </c>
      <c r="W15" s="18">
        <v>10</v>
      </c>
      <c r="X15" s="51"/>
      <c r="Y15" s="43"/>
      <c r="Z15" s="18">
        <v>3</v>
      </c>
      <c r="AA15" s="43">
        <v>10</v>
      </c>
      <c r="AB15" s="18">
        <v>10</v>
      </c>
      <c r="AC15" s="18"/>
      <c r="AD15" s="18"/>
      <c r="AE15" s="18"/>
      <c r="AF15" s="18"/>
      <c r="AG15" s="41"/>
      <c r="AH15" s="41"/>
      <c r="AI15" s="12">
        <f t="shared" si="0"/>
        <v>53</v>
      </c>
      <c r="AJ15" s="128">
        <f t="shared" si="1"/>
        <v>53</v>
      </c>
    </row>
    <row r="16" spans="1:252" ht="12.75">
      <c r="A16" s="12">
        <v>8</v>
      </c>
      <c r="B16" s="85" t="s">
        <v>38</v>
      </c>
      <c r="C16" s="86"/>
      <c r="D16" s="87"/>
      <c r="E16" s="87">
        <v>1</v>
      </c>
      <c r="F16" s="87">
        <v>7</v>
      </c>
      <c r="G16" s="88">
        <v>4</v>
      </c>
      <c r="H16" s="89"/>
      <c r="I16" s="39"/>
      <c r="J16" s="18"/>
      <c r="K16" s="18">
        <v>2</v>
      </c>
      <c r="L16" s="18"/>
      <c r="M16" s="18"/>
      <c r="N16" s="18"/>
      <c r="O16" s="18"/>
      <c r="P16" s="18"/>
      <c r="Q16" s="51"/>
      <c r="R16" s="12">
        <f>SUM(C16:Q16)</f>
        <v>14</v>
      </c>
      <c r="S16" s="42"/>
      <c r="T16" s="41"/>
      <c r="U16" s="41">
        <v>5</v>
      </c>
      <c r="V16" s="41">
        <v>6</v>
      </c>
      <c r="W16" s="18">
        <v>6.92</v>
      </c>
      <c r="X16" s="51"/>
      <c r="Y16" s="43"/>
      <c r="Z16" s="18"/>
      <c r="AA16" s="43">
        <v>5</v>
      </c>
      <c r="AB16" s="52"/>
      <c r="AC16" s="52"/>
      <c r="AD16" s="52"/>
      <c r="AE16" s="52"/>
      <c r="AF16" s="52"/>
      <c r="AG16" s="53"/>
      <c r="AH16" s="53"/>
      <c r="AI16" s="12">
        <f t="shared" si="0"/>
        <v>22.92</v>
      </c>
      <c r="AJ16" s="128">
        <f t="shared" si="1"/>
        <v>36.92</v>
      </c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</row>
    <row r="17" spans="1:252" ht="12.75">
      <c r="A17" s="12">
        <v>9</v>
      </c>
      <c r="B17" s="25" t="s">
        <v>8</v>
      </c>
      <c r="C17" s="59"/>
      <c r="D17" s="82"/>
      <c r="E17" s="82"/>
      <c r="F17" s="82"/>
      <c r="G17" s="83"/>
      <c r="H17" s="84"/>
      <c r="I17" s="55"/>
      <c r="J17" s="52"/>
      <c r="K17" s="52"/>
      <c r="L17" s="52"/>
      <c r="M17" s="52"/>
      <c r="N17" s="52"/>
      <c r="O17" s="52"/>
      <c r="P17" s="52"/>
      <c r="Q17" s="54"/>
      <c r="R17" s="12"/>
      <c r="S17" s="42"/>
      <c r="T17" s="41"/>
      <c r="U17" s="41">
        <v>1</v>
      </c>
      <c r="V17" s="41">
        <v>3</v>
      </c>
      <c r="W17" s="18">
        <v>3</v>
      </c>
      <c r="X17" s="51"/>
      <c r="Y17" s="43"/>
      <c r="Z17" s="18"/>
      <c r="AA17" s="43">
        <v>2</v>
      </c>
      <c r="AB17" s="18">
        <v>1</v>
      </c>
      <c r="AC17" s="52"/>
      <c r="AD17" s="52"/>
      <c r="AE17" s="52"/>
      <c r="AF17" s="52"/>
      <c r="AG17" s="53"/>
      <c r="AH17" s="53"/>
      <c r="AI17" s="12">
        <f>SUM(S17:AH17)</f>
        <v>10</v>
      </c>
      <c r="AJ17" s="128">
        <f>R17+AI17</f>
        <v>10</v>
      </c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</row>
    <row r="18" spans="1:36" ht="12.75">
      <c r="A18" s="12">
        <v>10</v>
      </c>
      <c r="B18" s="25" t="s">
        <v>9</v>
      </c>
      <c r="C18" s="21"/>
      <c r="D18" s="18"/>
      <c r="E18" s="18"/>
      <c r="F18" s="18">
        <v>8</v>
      </c>
      <c r="G18" s="41">
        <v>5</v>
      </c>
      <c r="H18" s="51"/>
      <c r="I18" s="55"/>
      <c r="J18" s="52"/>
      <c r="K18" s="52"/>
      <c r="L18" s="52"/>
      <c r="M18" s="52"/>
      <c r="N18" s="52"/>
      <c r="O18" s="52"/>
      <c r="P18" s="52"/>
      <c r="Q18" s="54"/>
      <c r="R18" s="12">
        <f>SUM(C18:Q18)</f>
        <v>13</v>
      </c>
      <c r="S18" s="42"/>
      <c r="T18" s="41"/>
      <c r="U18" s="41"/>
      <c r="V18" s="41">
        <v>8</v>
      </c>
      <c r="W18" s="18">
        <v>13</v>
      </c>
      <c r="X18" s="51"/>
      <c r="Y18" s="56"/>
      <c r="Z18" s="52"/>
      <c r="AA18" s="43">
        <v>5</v>
      </c>
      <c r="AB18" s="18">
        <v>5</v>
      </c>
      <c r="AC18" s="52"/>
      <c r="AD18" s="52"/>
      <c r="AE18" s="52"/>
      <c r="AF18" s="52"/>
      <c r="AG18" s="53"/>
      <c r="AH18" s="53"/>
      <c r="AI18" s="12">
        <f t="shared" si="0"/>
        <v>31</v>
      </c>
      <c r="AJ18" s="128">
        <f t="shared" si="1"/>
        <v>44</v>
      </c>
    </row>
    <row r="19" spans="1:36" ht="12.75">
      <c r="A19" s="12">
        <v>11</v>
      </c>
      <c r="B19" s="25" t="s">
        <v>43</v>
      </c>
      <c r="C19" s="59"/>
      <c r="D19" s="82"/>
      <c r="E19" s="82"/>
      <c r="F19" s="82"/>
      <c r="G19" s="83"/>
      <c r="H19" s="84"/>
      <c r="I19" s="55"/>
      <c r="J19" s="52"/>
      <c r="K19" s="52"/>
      <c r="L19" s="52"/>
      <c r="M19" s="52"/>
      <c r="N19" s="52"/>
      <c r="O19" s="52"/>
      <c r="P19" s="52"/>
      <c r="Q19" s="54"/>
      <c r="R19" s="12"/>
      <c r="S19" s="42"/>
      <c r="T19" s="41"/>
      <c r="U19" s="41"/>
      <c r="V19" s="41"/>
      <c r="W19" s="18">
        <v>50</v>
      </c>
      <c r="X19" s="51"/>
      <c r="Y19" s="43">
        <v>1</v>
      </c>
      <c r="Z19" s="18">
        <v>5</v>
      </c>
      <c r="AA19" s="43"/>
      <c r="AB19" s="18"/>
      <c r="AC19" s="52"/>
      <c r="AD19" s="52"/>
      <c r="AE19" s="52"/>
      <c r="AF19" s="52"/>
      <c r="AG19" s="53"/>
      <c r="AH19" s="53"/>
      <c r="AI19" s="12">
        <f t="shared" si="0"/>
        <v>56</v>
      </c>
      <c r="AJ19" s="128">
        <f t="shared" si="1"/>
        <v>56</v>
      </c>
    </row>
    <row r="20" spans="1:36" ht="12.75">
      <c r="A20" s="12">
        <v>12</v>
      </c>
      <c r="B20" s="25" t="s">
        <v>37</v>
      </c>
      <c r="C20" s="21"/>
      <c r="D20" s="18"/>
      <c r="E20" s="18">
        <v>2</v>
      </c>
      <c r="F20" s="18">
        <v>10</v>
      </c>
      <c r="G20" s="41">
        <v>6</v>
      </c>
      <c r="H20" s="51"/>
      <c r="I20" s="39"/>
      <c r="J20" s="18"/>
      <c r="K20" s="18">
        <v>5</v>
      </c>
      <c r="L20" s="52"/>
      <c r="M20" s="52"/>
      <c r="N20" s="52"/>
      <c r="O20" s="52"/>
      <c r="P20" s="52"/>
      <c r="Q20" s="54"/>
      <c r="R20" s="12">
        <f>SUM(C20:Q20)</f>
        <v>23</v>
      </c>
      <c r="S20" s="42"/>
      <c r="T20" s="41"/>
      <c r="U20" s="41"/>
      <c r="V20" s="41"/>
      <c r="W20" s="18"/>
      <c r="X20" s="51"/>
      <c r="Y20" s="56"/>
      <c r="Z20" s="52"/>
      <c r="AA20" s="56"/>
      <c r="AB20" s="52"/>
      <c r="AC20" s="52"/>
      <c r="AD20" s="52"/>
      <c r="AE20" s="52"/>
      <c r="AF20" s="52"/>
      <c r="AG20" s="53"/>
      <c r="AH20" s="53"/>
      <c r="AI20" s="12"/>
      <c r="AJ20" s="128">
        <f t="shared" si="1"/>
        <v>23</v>
      </c>
    </row>
    <row r="21" spans="1:36" ht="12.75">
      <c r="A21" s="12">
        <v>13</v>
      </c>
      <c r="B21" s="25" t="s">
        <v>20</v>
      </c>
      <c r="C21" s="21"/>
      <c r="D21" s="18">
        <v>3</v>
      </c>
      <c r="E21" s="18">
        <v>10.96</v>
      </c>
      <c r="F21" s="18">
        <v>15</v>
      </c>
      <c r="G21" s="41">
        <v>20</v>
      </c>
      <c r="H21" s="51"/>
      <c r="I21" s="39">
        <v>15</v>
      </c>
      <c r="J21" s="52"/>
      <c r="K21" s="18">
        <v>5.92</v>
      </c>
      <c r="L21" s="18">
        <v>40</v>
      </c>
      <c r="M21" s="52"/>
      <c r="N21" s="52"/>
      <c r="O21" s="52"/>
      <c r="P21" s="52"/>
      <c r="Q21" s="54"/>
      <c r="R21" s="12">
        <f aca="true" t="shared" si="2" ref="R21:R26">SUM(C21:Q21)</f>
        <v>109.88</v>
      </c>
      <c r="S21" s="42"/>
      <c r="T21" s="41">
        <v>3</v>
      </c>
      <c r="U21" s="41"/>
      <c r="V21" s="41">
        <v>30</v>
      </c>
      <c r="W21" s="18">
        <v>30</v>
      </c>
      <c r="X21" s="51"/>
      <c r="Y21" s="43">
        <v>30</v>
      </c>
      <c r="Z21" s="52"/>
      <c r="AA21" s="43">
        <v>30</v>
      </c>
      <c r="AB21" s="18">
        <v>30</v>
      </c>
      <c r="AC21" s="52"/>
      <c r="AD21" s="52"/>
      <c r="AE21" s="52"/>
      <c r="AF21" s="52"/>
      <c r="AG21" s="53"/>
      <c r="AH21" s="53"/>
      <c r="AI21" s="12">
        <f t="shared" si="0"/>
        <v>153</v>
      </c>
      <c r="AJ21" s="128">
        <f t="shared" si="1"/>
        <v>262.88</v>
      </c>
    </row>
    <row r="22" spans="1:36" ht="12.75">
      <c r="A22" s="12">
        <v>14</v>
      </c>
      <c r="B22" s="25" t="s">
        <v>44</v>
      </c>
      <c r="C22" s="21"/>
      <c r="D22" s="18"/>
      <c r="E22" s="18"/>
      <c r="F22" s="18">
        <v>3</v>
      </c>
      <c r="G22" s="41">
        <v>3</v>
      </c>
      <c r="H22" s="51"/>
      <c r="I22" s="39">
        <v>2</v>
      </c>
      <c r="J22" s="52"/>
      <c r="K22" s="18">
        <v>2</v>
      </c>
      <c r="L22" s="18">
        <v>10.84</v>
      </c>
      <c r="M22" s="52"/>
      <c r="N22" s="52"/>
      <c r="O22" s="52"/>
      <c r="P22" s="52"/>
      <c r="Q22" s="54"/>
      <c r="R22" s="12">
        <f t="shared" si="2"/>
        <v>20.84</v>
      </c>
      <c r="S22" s="42"/>
      <c r="T22" s="41"/>
      <c r="U22" s="41">
        <v>5</v>
      </c>
      <c r="V22" s="41">
        <v>5.5</v>
      </c>
      <c r="W22" s="18">
        <v>5</v>
      </c>
      <c r="X22" s="51"/>
      <c r="Y22" s="43"/>
      <c r="Z22" s="52"/>
      <c r="AA22" s="43">
        <v>2</v>
      </c>
      <c r="AB22" s="18"/>
      <c r="AC22" s="52"/>
      <c r="AD22" s="52"/>
      <c r="AE22" s="52"/>
      <c r="AF22" s="52"/>
      <c r="AG22" s="53"/>
      <c r="AH22" s="53"/>
      <c r="AI22" s="12">
        <f t="shared" si="0"/>
        <v>17.5</v>
      </c>
      <c r="AJ22" s="128">
        <f t="shared" si="1"/>
        <v>38.34</v>
      </c>
    </row>
    <row r="23" spans="1:36" ht="12.75">
      <c r="A23" s="12">
        <v>15</v>
      </c>
      <c r="B23" s="90" t="s">
        <v>22</v>
      </c>
      <c r="C23" s="21"/>
      <c r="D23" s="18"/>
      <c r="E23" s="18"/>
      <c r="F23" s="18">
        <v>20</v>
      </c>
      <c r="G23" s="41">
        <v>3</v>
      </c>
      <c r="H23" s="51">
        <v>20</v>
      </c>
      <c r="I23" s="39"/>
      <c r="J23" s="18"/>
      <c r="K23" s="18"/>
      <c r="L23" s="18"/>
      <c r="M23" s="18"/>
      <c r="N23" s="18"/>
      <c r="O23" s="18"/>
      <c r="P23" s="18"/>
      <c r="Q23" s="51"/>
      <c r="R23" s="12">
        <f t="shared" si="2"/>
        <v>43</v>
      </c>
      <c r="S23" s="42"/>
      <c r="T23" s="41"/>
      <c r="U23" s="41">
        <v>10</v>
      </c>
      <c r="V23" s="41">
        <v>10</v>
      </c>
      <c r="W23" s="18">
        <v>10</v>
      </c>
      <c r="X23" s="51"/>
      <c r="Y23" s="43">
        <v>5</v>
      </c>
      <c r="Z23" s="18"/>
      <c r="AA23" s="43">
        <v>1</v>
      </c>
      <c r="AB23" s="18">
        <v>1</v>
      </c>
      <c r="AC23" s="18"/>
      <c r="AD23" s="18"/>
      <c r="AE23" s="18"/>
      <c r="AF23" s="18"/>
      <c r="AG23" s="41"/>
      <c r="AH23" s="41"/>
      <c r="AI23" s="12">
        <f t="shared" si="0"/>
        <v>37</v>
      </c>
      <c r="AJ23" s="128">
        <f t="shared" si="1"/>
        <v>80</v>
      </c>
    </row>
    <row r="24" spans="1:36" ht="12.75">
      <c r="A24" s="12">
        <v>16</v>
      </c>
      <c r="B24" s="26" t="s">
        <v>23</v>
      </c>
      <c r="C24" s="59"/>
      <c r="D24" s="82"/>
      <c r="E24" s="82"/>
      <c r="F24" s="82"/>
      <c r="G24" s="83"/>
      <c r="H24" s="81"/>
      <c r="I24" s="45"/>
      <c r="J24" s="52"/>
      <c r="K24" s="52"/>
      <c r="L24" s="52"/>
      <c r="M24" s="52"/>
      <c r="N24" s="52"/>
      <c r="O24" s="52"/>
      <c r="P24" s="52"/>
      <c r="Q24" s="54"/>
      <c r="R24" s="20"/>
      <c r="S24" s="34"/>
      <c r="T24" s="23"/>
      <c r="U24" s="23"/>
      <c r="V24" s="23">
        <v>20</v>
      </c>
      <c r="W24" s="22">
        <v>30</v>
      </c>
      <c r="X24" s="27"/>
      <c r="Y24" s="24">
        <v>20</v>
      </c>
      <c r="Z24" s="52"/>
      <c r="AA24" s="43">
        <v>15</v>
      </c>
      <c r="AB24" s="18">
        <v>15</v>
      </c>
      <c r="AC24" s="52"/>
      <c r="AD24" s="52"/>
      <c r="AE24" s="52"/>
      <c r="AF24" s="52"/>
      <c r="AG24" s="50"/>
      <c r="AH24" s="53"/>
      <c r="AI24" s="12">
        <f t="shared" si="0"/>
        <v>100</v>
      </c>
      <c r="AJ24" s="128">
        <f t="shared" si="1"/>
        <v>100</v>
      </c>
    </row>
    <row r="25" spans="1:36" ht="12.75">
      <c r="A25" s="12">
        <v>17</v>
      </c>
      <c r="B25" s="25" t="s">
        <v>26</v>
      </c>
      <c r="C25" s="21"/>
      <c r="D25" s="18"/>
      <c r="E25" s="18"/>
      <c r="F25" s="18">
        <v>40</v>
      </c>
      <c r="G25" s="41">
        <v>10</v>
      </c>
      <c r="H25" s="51"/>
      <c r="I25" s="55"/>
      <c r="J25" s="52"/>
      <c r="K25" s="18">
        <v>20</v>
      </c>
      <c r="L25" s="18">
        <v>200</v>
      </c>
      <c r="M25" s="52"/>
      <c r="N25" s="52"/>
      <c r="O25" s="52"/>
      <c r="P25" s="52"/>
      <c r="Q25" s="54"/>
      <c r="R25" s="12">
        <f t="shared" si="2"/>
        <v>270</v>
      </c>
      <c r="S25" s="42"/>
      <c r="T25" s="41"/>
      <c r="U25" s="41">
        <v>30</v>
      </c>
      <c r="V25" s="41">
        <v>60</v>
      </c>
      <c r="W25" s="18">
        <v>50</v>
      </c>
      <c r="X25" s="51"/>
      <c r="Y25" s="43"/>
      <c r="Z25" s="18"/>
      <c r="AA25" s="43">
        <v>35</v>
      </c>
      <c r="AB25" s="18">
        <v>5</v>
      </c>
      <c r="AC25" s="18">
        <v>40</v>
      </c>
      <c r="AD25" s="52"/>
      <c r="AE25" s="52"/>
      <c r="AF25" s="52"/>
      <c r="AG25" s="53"/>
      <c r="AH25" s="53"/>
      <c r="AI25" s="12">
        <f t="shared" si="0"/>
        <v>220</v>
      </c>
      <c r="AJ25" s="128">
        <f t="shared" si="1"/>
        <v>490</v>
      </c>
    </row>
    <row r="26" spans="1:36" ht="13.5" thickBot="1">
      <c r="A26" s="32">
        <v>18</v>
      </c>
      <c r="B26" s="29" t="s">
        <v>24</v>
      </c>
      <c r="C26" s="30"/>
      <c r="D26" s="31">
        <v>75.9</v>
      </c>
      <c r="E26" s="31"/>
      <c r="F26" s="31">
        <v>150</v>
      </c>
      <c r="G26" s="38">
        <v>92</v>
      </c>
      <c r="H26" s="33"/>
      <c r="I26" s="28">
        <v>112</v>
      </c>
      <c r="J26" s="13">
        <v>24.64</v>
      </c>
      <c r="K26" s="13">
        <v>50</v>
      </c>
      <c r="L26" s="13">
        <v>220</v>
      </c>
      <c r="M26" s="13"/>
      <c r="N26" s="13"/>
      <c r="O26" s="13"/>
      <c r="P26" s="13"/>
      <c r="Q26" s="61"/>
      <c r="R26" s="12">
        <f t="shared" si="2"/>
        <v>724.54</v>
      </c>
      <c r="S26" s="44"/>
      <c r="T26" s="38"/>
      <c r="U26" s="38">
        <v>100</v>
      </c>
      <c r="V26" s="38">
        <v>250</v>
      </c>
      <c r="W26" s="31">
        <v>170</v>
      </c>
      <c r="X26" s="33"/>
      <c r="Y26" s="14">
        <v>250</v>
      </c>
      <c r="Z26" s="13"/>
      <c r="AA26" s="14">
        <v>50</v>
      </c>
      <c r="AB26" s="13">
        <v>10</v>
      </c>
      <c r="AC26" s="13"/>
      <c r="AD26" s="13"/>
      <c r="AE26" s="13"/>
      <c r="AF26" s="13"/>
      <c r="AG26" s="15"/>
      <c r="AH26" s="15"/>
      <c r="AI26" s="32">
        <f t="shared" si="0"/>
        <v>830</v>
      </c>
      <c r="AJ26" s="142">
        <f t="shared" si="1"/>
        <v>1554.54</v>
      </c>
    </row>
    <row r="27" spans="1:36" ht="12.75">
      <c r="A27" s="20">
        <v>19</v>
      </c>
      <c r="B27" s="91" t="s">
        <v>12</v>
      </c>
      <c r="C27" s="92"/>
      <c r="D27" s="93"/>
      <c r="E27" s="93"/>
      <c r="F27" s="93"/>
      <c r="G27" s="94"/>
      <c r="H27" s="81"/>
      <c r="I27" s="95"/>
      <c r="J27" s="96"/>
      <c r="K27" s="96"/>
      <c r="L27" s="96"/>
      <c r="M27" s="96"/>
      <c r="N27" s="96"/>
      <c r="O27" s="96"/>
      <c r="P27" s="96"/>
      <c r="Q27" s="97"/>
      <c r="R27" s="11"/>
      <c r="S27" s="34"/>
      <c r="T27" s="23"/>
      <c r="U27" s="23"/>
      <c r="V27" s="23">
        <v>10</v>
      </c>
      <c r="W27" s="22">
        <v>20</v>
      </c>
      <c r="X27" s="27"/>
      <c r="Y27" s="98"/>
      <c r="Z27" s="96"/>
      <c r="AA27" s="96"/>
      <c r="AB27" s="96"/>
      <c r="AC27" s="96"/>
      <c r="AD27" s="96"/>
      <c r="AE27" s="96"/>
      <c r="AF27" s="96"/>
      <c r="AG27" s="99"/>
      <c r="AH27" s="99"/>
      <c r="AI27" s="20">
        <f t="shared" si="0"/>
        <v>30</v>
      </c>
      <c r="AJ27" s="128">
        <f t="shared" si="1"/>
        <v>30</v>
      </c>
    </row>
    <row r="28" spans="1:36" ht="12.75">
      <c r="A28" s="12">
        <v>20</v>
      </c>
      <c r="B28" s="25" t="s">
        <v>13</v>
      </c>
      <c r="C28" s="59"/>
      <c r="D28" s="82"/>
      <c r="E28" s="82"/>
      <c r="F28" s="82"/>
      <c r="G28" s="83"/>
      <c r="H28" s="84"/>
      <c r="I28" s="55"/>
      <c r="J28" s="52"/>
      <c r="K28" s="52"/>
      <c r="L28" s="52"/>
      <c r="M28" s="52"/>
      <c r="N28" s="52"/>
      <c r="O28" s="52"/>
      <c r="P28" s="52"/>
      <c r="Q28" s="57"/>
      <c r="R28" s="12"/>
      <c r="S28" s="42"/>
      <c r="T28" s="41"/>
      <c r="U28" s="41"/>
      <c r="V28" s="41">
        <v>25</v>
      </c>
      <c r="W28" s="18">
        <v>25</v>
      </c>
      <c r="X28" s="51"/>
      <c r="Y28" s="21">
        <v>10</v>
      </c>
      <c r="Z28" s="52"/>
      <c r="AA28" s="52"/>
      <c r="AB28" s="52"/>
      <c r="AC28" s="52"/>
      <c r="AD28" s="52"/>
      <c r="AE28" s="52"/>
      <c r="AF28" s="52"/>
      <c r="AG28" s="53"/>
      <c r="AH28" s="53"/>
      <c r="AI28" s="12">
        <f t="shared" si="0"/>
        <v>60</v>
      </c>
      <c r="AJ28" s="128">
        <f t="shared" si="1"/>
        <v>60</v>
      </c>
    </row>
    <row r="29" spans="1:36" ht="12.75">
      <c r="A29" s="12">
        <v>21</v>
      </c>
      <c r="B29" s="25" t="s">
        <v>21</v>
      </c>
      <c r="C29" s="21"/>
      <c r="D29" s="18">
        <v>3</v>
      </c>
      <c r="E29" s="18"/>
      <c r="F29" s="18">
        <v>2</v>
      </c>
      <c r="G29" s="41">
        <v>3</v>
      </c>
      <c r="H29" s="51"/>
      <c r="I29" s="55"/>
      <c r="J29" s="52"/>
      <c r="K29" s="52"/>
      <c r="L29" s="52"/>
      <c r="M29" s="52"/>
      <c r="N29" s="52"/>
      <c r="O29" s="52"/>
      <c r="P29" s="52"/>
      <c r="Q29" s="57"/>
      <c r="R29" s="12">
        <f>SUM(C29:Q29)</f>
        <v>8</v>
      </c>
      <c r="S29" s="42"/>
      <c r="T29" s="41"/>
      <c r="U29" s="41"/>
      <c r="V29" s="41"/>
      <c r="W29" s="18"/>
      <c r="X29" s="51"/>
      <c r="Y29" s="100"/>
      <c r="Z29" s="52"/>
      <c r="AA29" s="52"/>
      <c r="AB29" s="52"/>
      <c r="AC29" s="52"/>
      <c r="AD29" s="52"/>
      <c r="AE29" s="52"/>
      <c r="AF29" s="52"/>
      <c r="AG29" s="53"/>
      <c r="AH29" s="53"/>
      <c r="AI29" s="12"/>
      <c r="AJ29" s="128">
        <f t="shared" si="1"/>
        <v>8</v>
      </c>
    </row>
    <row r="30" spans="1:36" ht="12.75">
      <c r="A30" s="12">
        <v>22</v>
      </c>
      <c r="B30" s="25" t="s">
        <v>14</v>
      </c>
      <c r="C30" s="59"/>
      <c r="D30" s="82"/>
      <c r="E30" s="82"/>
      <c r="F30" s="82"/>
      <c r="G30" s="83"/>
      <c r="H30" s="84"/>
      <c r="I30" s="55"/>
      <c r="J30" s="52"/>
      <c r="K30" s="52"/>
      <c r="L30" s="52"/>
      <c r="M30" s="52"/>
      <c r="N30" s="52"/>
      <c r="O30" s="52"/>
      <c r="P30" s="52"/>
      <c r="Q30" s="57"/>
      <c r="R30" s="48"/>
      <c r="S30" s="42"/>
      <c r="T30" s="41"/>
      <c r="U30" s="41"/>
      <c r="V30" s="41">
        <v>20</v>
      </c>
      <c r="W30" s="18">
        <v>20</v>
      </c>
      <c r="X30" s="51"/>
      <c r="Y30" s="21">
        <v>10</v>
      </c>
      <c r="Z30" s="52"/>
      <c r="AA30" s="52"/>
      <c r="AB30" s="52"/>
      <c r="AC30" s="52"/>
      <c r="AD30" s="52"/>
      <c r="AE30" s="52"/>
      <c r="AF30" s="52"/>
      <c r="AG30" s="53"/>
      <c r="AH30" s="53"/>
      <c r="AI30" s="12">
        <f t="shared" si="0"/>
        <v>50</v>
      </c>
      <c r="AJ30" s="128">
        <f t="shared" si="1"/>
        <v>50</v>
      </c>
    </row>
    <row r="31" spans="1:36" ht="12.75">
      <c r="A31" s="12">
        <v>23</v>
      </c>
      <c r="B31" s="25" t="s">
        <v>15</v>
      </c>
      <c r="C31" s="59"/>
      <c r="D31" s="82"/>
      <c r="E31" s="82"/>
      <c r="F31" s="82"/>
      <c r="G31" s="83"/>
      <c r="H31" s="84"/>
      <c r="I31" s="55"/>
      <c r="J31" s="52"/>
      <c r="K31" s="52"/>
      <c r="L31" s="52"/>
      <c r="M31" s="52"/>
      <c r="N31" s="52"/>
      <c r="O31" s="52"/>
      <c r="P31" s="52"/>
      <c r="Q31" s="57"/>
      <c r="R31" s="48"/>
      <c r="S31" s="42"/>
      <c r="T31" s="41"/>
      <c r="U31" s="41"/>
      <c r="V31" s="41">
        <v>10</v>
      </c>
      <c r="W31" s="18">
        <v>10</v>
      </c>
      <c r="X31" s="51"/>
      <c r="Y31" s="100"/>
      <c r="Z31" s="52"/>
      <c r="AA31" s="52"/>
      <c r="AB31" s="52"/>
      <c r="AC31" s="52"/>
      <c r="AD31" s="52"/>
      <c r="AE31" s="52"/>
      <c r="AF31" s="52"/>
      <c r="AG31" s="53"/>
      <c r="AH31" s="53"/>
      <c r="AI31" s="12">
        <f t="shared" si="0"/>
        <v>20</v>
      </c>
      <c r="AJ31" s="128">
        <f t="shared" si="1"/>
        <v>20</v>
      </c>
    </row>
    <row r="32" spans="1:36" ht="12.75">
      <c r="A32" s="12">
        <v>24</v>
      </c>
      <c r="B32" s="25" t="s">
        <v>16</v>
      </c>
      <c r="C32" s="59"/>
      <c r="D32" s="82"/>
      <c r="E32" s="82"/>
      <c r="F32" s="82"/>
      <c r="G32" s="83"/>
      <c r="H32" s="84"/>
      <c r="I32" s="55"/>
      <c r="J32" s="52"/>
      <c r="K32" s="52"/>
      <c r="L32" s="52"/>
      <c r="M32" s="52"/>
      <c r="N32" s="52"/>
      <c r="O32" s="52"/>
      <c r="P32" s="52"/>
      <c r="Q32" s="57"/>
      <c r="R32" s="48"/>
      <c r="S32" s="42"/>
      <c r="T32" s="41"/>
      <c r="U32" s="41"/>
      <c r="V32" s="41">
        <v>20</v>
      </c>
      <c r="W32" s="18">
        <v>20</v>
      </c>
      <c r="X32" s="51"/>
      <c r="Y32" s="100"/>
      <c r="Z32" s="52"/>
      <c r="AA32" s="52"/>
      <c r="AB32" s="52"/>
      <c r="AC32" s="52"/>
      <c r="AD32" s="52"/>
      <c r="AE32" s="52"/>
      <c r="AF32" s="52"/>
      <c r="AG32" s="53"/>
      <c r="AH32" s="53"/>
      <c r="AI32" s="12">
        <f t="shared" si="0"/>
        <v>40</v>
      </c>
      <c r="AJ32" s="128">
        <f t="shared" si="1"/>
        <v>40</v>
      </c>
    </row>
    <row r="33" spans="1:36" ht="12.75">
      <c r="A33" s="12">
        <v>25</v>
      </c>
      <c r="B33" s="36" t="s">
        <v>49</v>
      </c>
      <c r="C33" s="21"/>
      <c r="D33" s="18">
        <v>8</v>
      </c>
      <c r="E33" s="18"/>
      <c r="F33" s="18"/>
      <c r="G33" s="41">
        <v>10</v>
      </c>
      <c r="H33" s="51">
        <v>15</v>
      </c>
      <c r="I33" s="39"/>
      <c r="J33" s="18"/>
      <c r="K33" s="18"/>
      <c r="L33" s="18"/>
      <c r="M33" s="18"/>
      <c r="N33" s="18"/>
      <c r="O33" s="18"/>
      <c r="P33" s="18"/>
      <c r="Q33" s="40"/>
      <c r="R33" s="12">
        <f>SUM(C33:Q33)</f>
        <v>33</v>
      </c>
      <c r="S33" s="42"/>
      <c r="T33" s="41"/>
      <c r="U33" s="41"/>
      <c r="V33" s="41"/>
      <c r="W33" s="110"/>
      <c r="X33" s="51"/>
      <c r="Y33" s="100"/>
      <c r="Z33" s="52"/>
      <c r="AA33" s="52"/>
      <c r="AB33" s="52"/>
      <c r="AC33" s="52"/>
      <c r="AD33" s="52"/>
      <c r="AE33" s="52"/>
      <c r="AF33" s="52"/>
      <c r="AG33" s="53"/>
      <c r="AH33" s="53"/>
      <c r="AI33" s="12"/>
      <c r="AJ33" s="128">
        <f t="shared" si="1"/>
        <v>33</v>
      </c>
    </row>
    <row r="34" spans="1:36" ht="12.75">
      <c r="A34" s="12">
        <v>26</v>
      </c>
      <c r="B34" s="25" t="s">
        <v>17</v>
      </c>
      <c r="C34" s="59"/>
      <c r="D34" s="82"/>
      <c r="E34" s="82"/>
      <c r="F34" s="82"/>
      <c r="G34" s="83"/>
      <c r="H34" s="84"/>
      <c r="I34" s="55"/>
      <c r="J34" s="52"/>
      <c r="K34" s="52"/>
      <c r="L34" s="52"/>
      <c r="M34" s="52"/>
      <c r="N34" s="52"/>
      <c r="O34" s="52"/>
      <c r="P34" s="52"/>
      <c r="Q34" s="57"/>
      <c r="R34" s="48"/>
      <c r="S34" s="42"/>
      <c r="T34" s="41"/>
      <c r="U34" s="41"/>
      <c r="V34" s="41">
        <v>15</v>
      </c>
      <c r="W34" s="18">
        <v>10</v>
      </c>
      <c r="X34" s="51"/>
      <c r="Y34" s="100"/>
      <c r="Z34" s="52"/>
      <c r="AA34" s="52"/>
      <c r="AB34" s="52"/>
      <c r="AC34" s="52"/>
      <c r="AD34" s="52"/>
      <c r="AE34" s="52"/>
      <c r="AF34" s="52"/>
      <c r="AG34" s="53"/>
      <c r="AH34" s="53"/>
      <c r="AI34" s="12">
        <f t="shared" si="0"/>
        <v>25</v>
      </c>
      <c r="AJ34" s="128">
        <f t="shared" si="1"/>
        <v>25</v>
      </c>
    </row>
    <row r="35" spans="1:36" ht="13.5" thickBot="1">
      <c r="A35" s="32">
        <v>27</v>
      </c>
      <c r="B35" s="29" t="s">
        <v>25</v>
      </c>
      <c r="C35" s="101"/>
      <c r="D35" s="102"/>
      <c r="E35" s="102"/>
      <c r="F35" s="102"/>
      <c r="G35" s="103"/>
      <c r="H35" s="104"/>
      <c r="I35" s="105"/>
      <c r="J35" s="106"/>
      <c r="K35" s="106"/>
      <c r="L35" s="106"/>
      <c r="M35" s="106"/>
      <c r="N35" s="106"/>
      <c r="O35" s="106"/>
      <c r="P35" s="106"/>
      <c r="Q35" s="107"/>
      <c r="R35" s="108"/>
      <c r="S35" s="58"/>
      <c r="T35" s="15"/>
      <c r="U35" s="15"/>
      <c r="V35" s="15">
        <v>20</v>
      </c>
      <c r="W35" s="13">
        <v>30</v>
      </c>
      <c r="X35" s="61"/>
      <c r="Y35" s="30">
        <v>10</v>
      </c>
      <c r="Z35" s="106"/>
      <c r="AA35" s="106"/>
      <c r="AB35" s="106"/>
      <c r="AC35" s="106"/>
      <c r="AD35" s="106"/>
      <c r="AE35" s="106"/>
      <c r="AF35" s="106"/>
      <c r="AG35" s="109"/>
      <c r="AH35" s="109"/>
      <c r="AI35" s="32">
        <f t="shared" si="0"/>
        <v>60</v>
      </c>
      <c r="AJ35" s="142">
        <f t="shared" si="1"/>
        <v>60</v>
      </c>
    </row>
    <row r="36" spans="1:36" s="17" customFormat="1" ht="13.5" thickBot="1">
      <c r="A36" s="112" t="s">
        <v>19</v>
      </c>
      <c r="B36" s="113"/>
      <c r="C36" s="62"/>
      <c r="D36" s="129">
        <f>SUM(D11:D35)</f>
        <v>89.9</v>
      </c>
      <c r="E36" s="129">
        <f>SUM(E11:E35)</f>
        <v>16.96</v>
      </c>
      <c r="F36" s="129">
        <f>SUM(F11:F35)</f>
        <v>269.95</v>
      </c>
      <c r="G36" s="130">
        <f>SUM(G11:G35)</f>
        <v>164.62</v>
      </c>
      <c r="H36" s="131">
        <f>SUM(H11:H35)</f>
        <v>43</v>
      </c>
      <c r="I36" s="132">
        <f>SUM(I9:I35)</f>
        <v>129</v>
      </c>
      <c r="J36" s="133">
        <f>SUM(J9:J35)</f>
        <v>25.64</v>
      </c>
      <c r="K36" s="133">
        <f>SUM(K9:K35)</f>
        <v>88.92</v>
      </c>
      <c r="L36" s="133">
        <f>SUM(L9:L35)</f>
        <v>492.84000000000003</v>
      </c>
      <c r="M36" s="133"/>
      <c r="N36" s="133"/>
      <c r="O36" s="133"/>
      <c r="P36" s="133"/>
      <c r="Q36" s="134"/>
      <c r="R36" s="135">
        <f>SUM(R9:R35)</f>
        <v>1320.83</v>
      </c>
      <c r="S36" s="111">
        <v>0</v>
      </c>
      <c r="T36" s="136">
        <f>SUM(T9:T35)</f>
        <v>3</v>
      </c>
      <c r="U36" s="130">
        <f>SUM(U9:U35)</f>
        <v>184.93</v>
      </c>
      <c r="V36" s="137">
        <f>SUM(V9:V35)</f>
        <v>572.9</v>
      </c>
      <c r="W36" s="138">
        <f>SUM(W9:W35)</f>
        <v>571.9200000000001</v>
      </c>
      <c r="X36" s="131">
        <v>0</v>
      </c>
      <c r="Y36" s="139">
        <f aca="true" t="shared" si="3" ref="Y36:AD36">SUM(Y9:Y35)</f>
        <v>433</v>
      </c>
      <c r="Z36" s="133">
        <f t="shared" si="3"/>
        <v>30</v>
      </c>
      <c r="AA36" s="140">
        <f t="shared" si="3"/>
        <v>183.96</v>
      </c>
      <c r="AB36" s="133">
        <f t="shared" si="3"/>
        <v>190.92000000000002</v>
      </c>
      <c r="AC36" s="133">
        <f t="shared" si="3"/>
        <v>40</v>
      </c>
      <c r="AD36" s="133">
        <f t="shared" si="3"/>
        <v>1</v>
      </c>
      <c r="AE36" s="133"/>
      <c r="AF36" s="133"/>
      <c r="AG36" s="141"/>
      <c r="AH36" s="141"/>
      <c r="AI36" s="142">
        <f>SUM(S36:AH36)</f>
        <v>2211.63</v>
      </c>
      <c r="AJ36" s="159">
        <f t="shared" si="1"/>
        <v>3532.46</v>
      </c>
    </row>
    <row r="37" spans="1:36" s="17" customFormat="1" ht="13.5" thickBot="1">
      <c r="A37" s="112" t="s">
        <v>18</v>
      </c>
      <c r="B37" s="113"/>
      <c r="C37" s="143">
        <v>1.94</v>
      </c>
      <c r="D37" s="144">
        <v>89.9</v>
      </c>
      <c r="E37" s="144">
        <v>16.96</v>
      </c>
      <c r="F37" s="144">
        <v>269.95</v>
      </c>
      <c r="G37" s="145">
        <v>164.62</v>
      </c>
      <c r="H37" s="146">
        <v>43</v>
      </c>
      <c r="I37" s="132">
        <v>129</v>
      </c>
      <c r="J37" s="144">
        <v>25.64</v>
      </c>
      <c r="K37" s="144">
        <v>88.92</v>
      </c>
      <c r="L37" s="144">
        <v>492.84</v>
      </c>
      <c r="M37" s="144">
        <v>0.95</v>
      </c>
      <c r="N37" s="144">
        <v>1</v>
      </c>
      <c r="O37" s="144">
        <v>1</v>
      </c>
      <c r="P37" s="144">
        <v>0.96</v>
      </c>
      <c r="Q37" s="147">
        <v>9</v>
      </c>
      <c r="R37" s="148">
        <f>SUM(C37:Q37)</f>
        <v>1335.68</v>
      </c>
      <c r="S37" s="149">
        <v>3</v>
      </c>
      <c r="T37" s="150">
        <v>3</v>
      </c>
      <c r="U37" s="151">
        <v>184.93</v>
      </c>
      <c r="V37" s="152">
        <v>572.9</v>
      </c>
      <c r="W37" s="153">
        <v>571.92</v>
      </c>
      <c r="X37" s="154">
        <v>38</v>
      </c>
      <c r="Y37" s="155">
        <v>433</v>
      </c>
      <c r="Z37" s="144">
        <v>37.97</v>
      </c>
      <c r="AA37" s="155">
        <v>183.96</v>
      </c>
      <c r="AB37" s="144">
        <v>192.92</v>
      </c>
      <c r="AC37" s="144">
        <v>48.96</v>
      </c>
      <c r="AD37" s="144">
        <v>8.95</v>
      </c>
      <c r="AE37" s="144">
        <v>2</v>
      </c>
      <c r="AF37" s="144">
        <v>1</v>
      </c>
      <c r="AG37" s="156">
        <v>10</v>
      </c>
      <c r="AH37" s="145">
        <v>1</v>
      </c>
      <c r="AI37" s="142">
        <f t="shared" si="0"/>
        <v>2293.5099999999998</v>
      </c>
      <c r="AJ37" s="142">
        <f t="shared" si="1"/>
        <v>3629.1899999999996</v>
      </c>
    </row>
    <row r="38" spans="1:36" s="17" customFormat="1" ht="13.5" thickBot="1">
      <c r="A38" s="112" t="s">
        <v>10</v>
      </c>
      <c r="B38" s="113"/>
      <c r="C38" s="62">
        <v>1.94</v>
      </c>
      <c r="D38" s="129">
        <v>0</v>
      </c>
      <c r="E38" s="129">
        <v>0</v>
      </c>
      <c r="F38" s="129">
        <v>0</v>
      </c>
      <c r="G38" s="141">
        <v>0</v>
      </c>
      <c r="H38" s="131">
        <v>0</v>
      </c>
      <c r="I38" s="62">
        <f aca="true" t="shared" si="4" ref="I38:S38">I37-I36</f>
        <v>0</v>
      </c>
      <c r="J38" s="129">
        <f t="shared" si="4"/>
        <v>0</v>
      </c>
      <c r="K38" s="129">
        <f t="shared" si="4"/>
        <v>0</v>
      </c>
      <c r="L38" s="129">
        <f t="shared" si="4"/>
        <v>0</v>
      </c>
      <c r="M38" s="129">
        <f t="shared" si="4"/>
        <v>0.95</v>
      </c>
      <c r="N38" s="129">
        <f t="shared" si="4"/>
        <v>1</v>
      </c>
      <c r="O38" s="129">
        <f t="shared" si="4"/>
        <v>1</v>
      </c>
      <c r="P38" s="129">
        <f t="shared" si="4"/>
        <v>0.96</v>
      </c>
      <c r="Q38" s="131">
        <f t="shared" si="4"/>
        <v>9</v>
      </c>
      <c r="R38" s="135">
        <f>SUM(C38:Q38)</f>
        <v>14.85</v>
      </c>
      <c r="S38" s="157">
        <f t="shared" si="4"/>
        <v>3</v>
      </c>
      <c r="T38" s="136">
        <f>O12</f>
        <v>0</v>
      </c>
      <c r="U38" s="136">
        <f aca="true" t="shared" si="5" ref="U38:AH38">U37-U36</f>
        <v>0</v>
      </c>
      <c r="V38" s="136">
        <f t="shared" si="5"/>
        <v>0</v>
      </c>
      <c r="W38" s="136">
        <f t="shared" si="5"/>
        <v>0</v>
      </c>
      <c r="X38" s="158">
        <f t="shared" si="5"/>
        <v>38</v>
      </c>
      <c r="Y38" s="139">
        <f t="shared" si="5"/>
        <v>0</v>
      </c>
      <c r="Z38" s="129">
        <f t="shared" si="5"/>
        <v>7.969999999999999</v>
      </c>
      <c r="AA38" s="129">
        <f t="shared" si="5"/>
        <v>0</v>
      </c>
      <c r="AB38" s="129">
        <f t="shared" si="5"/>
        <v>1.9999999999999716</v>
      </c>
      <c r="AC38" s="129">
        <f t="shared" si="5"/>
        <v>8.96</v>
      </c>
      <c r="AD38" s="129">
        <f t="shared" si="5"/>
        <v>7.949999999999999</v>
      </c>
      <c r="AE38" s="129">
        <f t="shared" si="5"/>
        <v>2</v>
      </c>
      <c r="AF38" s="129">
        <f t="shared" si="5"/>
        <v>1</v>
      </c>
      <c r="AG38" s="129">
        <f t="shared" si="5"/>
        <v>10</v>
      </c>
      <c r="AH38" s="141">
        <f t="shared" si="5"/>
        <v>1</v>
      </c>
      <c r="AI38" s="159">
        <f>AI37-AI36</f>
        <v>81.87999999999965</v>
      </c>
      <c r="AJ38" s="142">
        <f t="shared" si="1"/>
        <v>96.72999999999965</v>
      </c>
    </row>
    <row r="45" spans="9:35" ht="12"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7" spans="2:8" ht="15">
      <c r="B47" s="35"/>
      <c r="C47" s="35"/>
      <c r="D47" s="35"/>
      <c r="E47" s="35"/>
      <c r="F47" s="35"/>
      <c r="G47" s="35"/>
      <c r="H47" s="35"/>
    </row>
  </sheetData>
  <sheetProtection/>
  <mergeCells count="12">
    <mergeCell ref="A36:B36"/>
    <mergeCell ref="A37:B37"/>
    <mergeCell ref="A38:B38"/>
    <mergeCell ref="A1:AI3"/>
    <mergeCell ref="A5:A7"/>
    <mergeCell ref="B5:B7"/>
    <mergeCell ref="C5:AI5"/>
    <mergeCell ref="AJ5:AJ7"/>
    <mergeCell ref="C6:Q6"/>
    <mergeCell ref="R6:R7"/>
    <mergeCell ref="S6:AH6"/>
    <mergeCell ref="AI6:AI7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portrait" paperSize="9" scale="67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2012-01-13T08:56:24Z</cp:lastPrinted>
  <dcterms:created xsi:type="dcterms:W3CDTF">1996-10-08T23:32:33Z</dcterms:created>
  <dcterms:modified xsi:type="dcterms:W3CDTF">2012-04-26T01:42:47Z</dcterms:modified>
  <cp:category/>
  <cp:version/>
  <cp:contentType/>
  <cp:contentStatus/>
</cp:coreProperties>
</file>